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Lookup" state="hidden" r:id="rId4"/>
    <sheet sheetId="2" name="Your figures" state="visible" r:id="rId5"/>
    <sheet sheetId="3" name="Start here" state="visible" r:id="rId6"/>
    <sheet sheetId="4" name="Notes" state="visible" r:id="rId7"/>
  </sheets>
  <definedNames>
    <definedName name="MixLabels">Lookup!$A$2:$A$4</definedName>
    <definedName name="MixLow">Lookup!$B$2:$B$4</definedName>
    <definedName name="MixHigh">Lookup!$C$2:$C$4</definedName>
    <definedName name="RegionLabels">Lookup!$D$2:$D$7</definedName>
    <definedName name="RegionAdj">Lookup!$E$2:$E$7</definedName>
    <definedName name="DemandLabels">Lookup!$G$2:$G$4</definedName>
    <definedName name="DemandAdj">Lookup!$H$2:$H$4</definedName>
    <definedName name="In_Ebitda">'Your figures'!$B$3</definedName>
    <definedName name="In_Mix">'Your figures'!$B$4</definedName>
    <definedName name="In_Region">'Your figures'!$B$5</definedName>
    <definedName name="In_Demand">'Your figures'!$B$6</definedName>
    <definedName name="In_Tangibles">'Your figures'!$B$7</definedName>
    <definedName name="BaseLow">'Your figures'!$B$9</definedName>
    <definedName name="BaseHigh">'Your figures'!$B$10</definedName>
    <definedName name="RegAdj">'Your figures'!$B$11</definedName>
    <definedName name="DemAdj">'Your figures'!$B$12</definedName>
    <definedName name="AdjLow">'Your figures'!$B$13</definedName>
    <definedName name="AdjHigh">'Your figures'!$B$14</definedName>
    <definedName name="GoodwillLow">'Your figures'!$E$3</definedName>
    <definedName name="GoodwillHigh">'Your figures'!$E$4</definedName>
    <definedName name="TotalLow">'Your figures'!$E$6</definedName>
    <definedName name="TotalHigh">'Your figures'!$E$7</definedName>
    <definedName name="MidPoint">'Your figures'!$E$8</definedName>
  </definedNames>
  <calcPr calcId="171027"/>
</workbook>
</file>

<file path=xl/sharedStrings.xml><?xml version="1.0" encoding="utf-8"?>
<sst xmlns="http://schemas.openxmlformats.org/spreadsheetml/2006/main" count="69" uniqueCount="57">
  <si>
    <t>mix</t>
  </si>
  <si>
    <t>low</t>
  </si>
  <si>
    <t>high</t>
  </si>
  <si>
    <t>region</t>
  </si>
  <si>
    <t>adj</t>
  </si>
  <si>
    <t>demand</t>
  </si>
  <si>
    <t>NHS-heavy</t>
  </si>
  <si>
    <t>London</t>
  </si>
  <si>
    <t>Low</t>
  </si>
  <si>
    <t>Mixed</t>
  </si>
  <si>
    <t>South</t>
  </si>
  <si>
    <t>Normal</t>
  </si>
  <si>
    <t>Private-heavy</t>
  </si>
  <si>
    <t>Midlands</t>
  </si>
  <si>
    <t>High</t>
  </si>
  <si>
    <t>North</t>
  </si>
  <si>
    <t>Wales</t>
  </si>
  <si>
    <t>Northern Ireland</t>
  </si>
  <si>
    <t>Practice valuation inputs: edit the highlighted cells</t>
  </si>
  <si>
    <t>Indicative value range</t>
  </si>
  <si>
    <t>Normalised EBITDA (GBP)</t>
  </si>
  <si>
    <t>Goodwill (low)</t>
  </si>
  <si>
    <t>NHS/private mix</t>
  </si>
  <si>
    <t>Goodwill (high)</t>
  </si>
  <si>
    <t>Region</t>
  </si>
  <si>
    <t>Tangible assets</t>
  </si>
  <si>
    <t>Market demand</t>
  </si>
  <si>
    <t>Total value (low)</t>
  </si>
  <si>
    <t>Tangible assets (equipment, fittings) (GBP)</t>
  </si>
  <si>
    <t>Total value (high)</t>
  </si>
  <si>
    <t>Mid-point</t>
  </si>
  <si>
    <t>Base multiple (low)</t>
  </si>
  <si>
    <t>Base multiple (high)</t>
  </si>
  <si>
    <t>Regional adjustment</t>
  </si>
  <si>
    <t>Demand adjustment</t>
  </si>
  <si>
    <t>Adjusted multiple (low)</t>
  </si>
  <si>
    <t>Adjusted multiple (high)</t>
  </si>
  <si>
    <t>Practice purchase model</t>
  </si>
  <si>
    <t>Dental Finance Partners</t>
  </si>
  <si>
    <t/>
  </si>
  <si>
    <t>This model gives an indicative value range for a dental practice,</t>
  </si>
  <si>
    <t>based on EBITDA multiples adjusted for NHS/private mix, region and demand.</t>
  </si>
  <si>
    <t>How to use:</t>
  </si>
  <si>
    <t>1. Go to 'Your figures' and edit the highlighted cells.</t>
  </si>
  <si>
    <t>2. The indicative value range recalculates automatically.</t>
  </si>
  <si>
    <t>3. See 'Notes' for assumptions and what this model does not cover.</t>
  </si>
  <si>
    <t>All figures are indicative. A specialist reviews the actual accounts before any offer.</t>
  </si>
  <si>
    <t>Assumptions and limitations</t>
  </si>
  <si>
    <t>Multiples are indicative ranges for the UK dental market 2025/26.</t>
  </si>
  <si>
    <t>NHS-heavy: 0.65x to 0.95x EBITDA. Mixed: 0.85x to 1.15x. Private-heavy: 1.05x to 1.45x.</t>
  </si>
  <si>
    <t>Regional adjustments (added to both ends): London +0.10, South +0.05, Midlands 0,</t>
  </si>
  <si>
    <t>North/Wales/Northern Ireland -0.05.</t>
  </si>
  <si>
    <t>Demand adjustments: Low -0.10, Normal 0, High +0.10.</t>
  </si>
  <si>
    <t>Multiples have a floor of 0.4x (low) and 0.5x (high) to prevent negative outputs.</t>
  </si>
  <si>
    <t>This model does not: reflect corporate buyer premiums, account for NHS contract</t>
  </si>
  <si>
    <t>novation haircuts, model earn-outs, or incorporate clinical due diligence.</t>
  </si>
  <si>
    <t>Always commission specialist financial due diligence before exchanging contracts.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</si>
</sst>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001b3d"/>
      <sz val="11"/>
    </font>
    <font>
      <color rgb="FF1A1A2E"/>
    </font>
    <font>
      <b/>
      <color rgb="FF001b3d"/>
    </font>
    <font>
      <b/>
    </font>
    <font>
      <b/>
      <color rgb="FF001b3d"/>
      <sz val="14"/>
    </font>
    <font>
      <b/>
      <color rgb="FF001b3d"/>
      <sz val="12"/>
    </font>
  </fonts>
  <fills count="5">
    <fill>
      <patternFill patternType="none"/>
    </fill>
    <fill>
      <patternFill patternType="gray125"/>
    </fill>
    <fill>
      <patternFill patternType="solid">
        <fgColor rgb="FF001b3d"/>
      </patternFill>
    </fill>
    <fill>
      <patternFill patternType="solid">
        <fgColor rgb="FFb8975d"/>
      </patternFill>
    </fill>
    <fill>
      <patternFill patternType="solid">
        <fgColor rgb="FFF5ED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/>
    <xf numFmtId="164" fontId="0" fillId="4" borderId="0" xfId="0" applyNumberFormat="1" applyFill="1" applyProtection="1">
      <protection locked="0"/>
    </xf>
    <xf numFmtId="164" fontId="0" fillId="0" borderId="0" xfId="0" applyNumberFormat="1"/>
    <xf numFmtId="0" fontId="0" fillId="4" borderId="0" xfId="0" applyFill="1" applyProtection="1">
      <protection locked="0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2" fontId="0" fillId="0" borderId="0" xfId="0" applyNumberFormat="1"/>
    <xf numFmtId="10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FormatPr defaultRowHeight="15" outlineLevelRow="0" outlineLevelCol="0" x14ac:dyDescent="5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  <c r="H1" t="s">
        <v>4</v>
      </c>
    </row>
    <row r="2" spans="1:8" x14ac:dyDescent="0.25">
      <c r="A2" t="s">
        <v>6</v>
      </c>
      <c r="B2">
        <v>0.65</v>
      </c>
      <c r="C2">
        <v>0.95</v>
      </c>
      <c r="D2" t="s">
        <v>7</v>
      </c>
      <c r="E2">
        <v>0.1</v>
      </c>
      <c r="G2" t="s">
        <v>8</v>
      </c>
      <c r="H2">
        <v>-0.1</v>
      </c>
    </row>
    <row r="3" spans="1:8" x14ac:dyDescent="0.25">
      <c r="A3" t="s">
        <v>9</v>
      </c>
      <c r="B3">
        <v>0.85</v>
      </c>
      <c r="C3">
        <v>1.15</v>
      </c>
      <c r="D3" t="s">
        <v>10</v>
      </c>
      <c r="E3">
        <v>0.05</v>
      </c>
      <c r="G3" t="s">
        <v>11</v>
      </c>
      <c r="H3">
        <v>0</v>
      </c>
    </row>
    <row r="4" spans="1:8" x14ac:dyDescent="0.25">
      <c r="A4" t="s">
        <v>12</v>
      </c>
      <c r="B4">
        <v>1.05</v>
      </c>
      <c r="C4">
        <v>1.45</v>
      </c>
      <c r="D4" t="s">
        <v>13</v>
      </c>
      <c r="E4">
        <v>0</v>
      </c>
      <c r="G4" t="s">
        <v>14</v>
      </c>
      <c r="H4">
        <v>0.1</v>
      </c>
    </row>
    <row r="5" spans="4:5" x14ac:dyDescent="0.25">
      <c r="D5" t="s">
        <v>15</v>
      </c>
      <c r="E5">
        <v>-0.05</v>
      </c>
    </row>
    <row r="6" spans="4:5" x14ac:dyDescent="0.25">
      <c r="D6" t="s">
        <v>16</v>
      </c>
      <c r="E6">
        <v>-0.05</v>
      </c>
    </row>
    <row r="7" spans="4:5" x14ac:dyDescent="0.25">
      <c r="D7" t="s">
        <v>17</v>
      </c>
      <c r="E7">
        <v>-0.05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E14"/>
  <sheetFormatPr defaultRowHeight="15" outlineLevelRow="0" outlineLevelCol="0" x14ac:dyDescent="55"/>
  <cols>
    <col min="1" max="1" width="44" customWidth="1"/>
    <col min="2" max="2" width="22" customWidth="1"/>
    <col min="3" max="3" width="4" customWidth="1"/>
    <col min="4" max="4" width="38" customWidth="1"/>
    <col min="5" max="5" width="22" customWidth="1"/>
  </cols>
  <sheetData>
    <row r="1" spans="1:5" x14ac:dyDescent="0.25">
      <c r="A1" s="1" t="s">
        <v>18</v>
      </c>
      <c r="B1" s="1"/>
      <c r="D1" s="2" t="s">
        <v>19</v>
      </c>
      <c r="E1" s="2"/>
    </row>
    <row r="3" spans="1:5" x14ac:dyDescent="0.25">
      <c r="A3" s="3" t="s">
        <v>20</v>
      </c>
      <c r="B3" s="4">
        <v>200000</v>
      </c>
      <c r="D3" s="3" t="s">
        <v>21</v>
      </c>
      <c r="E3" s="5">
        <f>In_Ebitda*AdjLow</f>
      </c>
    </row>
    <row r="4" spans="1:5" x14ac:dyDescent="0.25">
      <c r="A4" s="3" t="s">
        <v>22</v>
      </c>
      <c r="B4" s="6" t="s">
        <v>9</v>
      </c>
      <c r="D4" s="3" t="s">
        <v>23</v>
      </c>
      <c r="E4" s="5">
        <f>In_Ebitda*AdjHigh</f>
      </c>
    </row>
    <row r="5" spans="1:5" x14ac:dyDescent="0.25">
      <c r="A5" s="3" t="s">
        <v>24</v>
      </c>
      <c r="B5" s="6" t="s">
        <v>13</v>
      </c>
      <c r="D5" s="3" t="s">
        <v>25</v>
      </c>
      <c r="E5" s="5">
        <f>In_Tangibles</f>
      </c>
    </row>
    <row r="6" spans="1:5" x14ac:dyDescent="0.25">
      <c r="A6" s="3" t="s">
        <v>26</v>
      </c>
      <c r="B6" s="6" t="s">
        <v>11</v>
      </c>
      <c r="D6" s="7" t="s">
        <v>27</v>
      </c>
      <c r="E6" s="8">
        <f>GoodwillLow+In_Tangibles</f>
      </c>
    </row>
    <row r="7" spans="1:5" x14ac:dyDescent="0.25">
      <c r="A7" s="3" t="s">
        <v>28</v>
      </c>
      <c r="B7" s="4">
        <v>60000</v>
      </c>
      <c r="D7" s="7" t="s">
        <v>29</v>
      </c>
      <c r="E7" s="8">
        <f>GoodwillHigh+In_Tangibles</f>
      </c>
    </row>
    <row r="8" spans="4:5" x14ac:dyDescent="0.25">
      <c r="D8" s="9" t="s">
        <v>30</v>
      </c>
      <c r="E8" s="10">
        <f>(TotalLow+TotalHigh)/2</f>
      </c>
    </row>
    <row r="9" spans="1:2" x14ac:dyDescent="0.25">
      <c r="A9" s="3" t="s">
        <v>31</v>
      </c>
      <c r="B9" s="11">
        <f>IFERROR(VLOOKUP(In_Mix,CHOOSE({1,2},MixLabels,MixLow),2,0),0.85)</f>
      </c>
    </row>
    <row r="10" spans="1:2" x14ac:dyDescent="0.25">
      <c r="A10" s="3" t="s">
        <v>32</v>
      </c>
      <c r="B10" s="11">
        <f>IFERROR(VLOOKUP(In_Mix,CHOOSE({1,2},MixLabels,MixHigh),2,0),1.15)</f>
      </c>
    </row>
    <row r="11" spans="1:2" x14ac:dyDescent="0.25">
      <c r="A11" s="3" t="s">
        <v>33</v>
      </c>
      <c r="B11" s="12">
        <f>IFERROR(VLOOKUP(In_Region,CHOOSE({1,2},RegionLabels,RegionAdj),2,0),0)</f>
      </c>
    </row>
    <row r="12" spans="1:2" x14ac:dyDescent="0.25">
      <c r="A12" s="3" t="s">
        <v>34</v>
      </c>
      <c r="B12" s="12">
        <f>IFERROR(VLOOKUP(In_Demand,CHOOSE({1,2},DemandLabels,DemandAdj),2,0),0)</f>
      </c>
    </row>
    <row r="13" spans="1:2" x14ac:dyDescent="0.25">
      <c r="A13" s="3" t="s">
        <v>35</v>
      </c>
      <c r="B13" s="11">
        <f>MAX(0.4,BaseLow+RegAdj+DemAdj)</f>
      </c>
    </row>
    <row r="14" spans="1:2" x14ac:dyDescent="0.25">
      <c r="A14" s="3" t="s">
        <v>36</v>
      </c>
      <c r="B14" s="11">
        <f>MAX(0.5,BaseHigh+RegAdj+DemAdj)</f>
      </c>
    </row>
  </sheetData>
  <mergeCells count="2">
    <mergeCell ref="A1:B1"/>
    <mergeCell ref="D1:E1"/>
  </mergeCells>
  <dataValidations count="3">
    <dataValidation type="list" sqref="B4">
      <formula1>MixLabels</formula1>
    </dataValidation>
    <dataValidation type="list" sqref="B5">
      <formula1>RegionLabels</formula1>
    </dataValidation>
    <dataValidation type="list" sqref="B6">
      <formula1>DemandLabels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A12"/>
  <sheetFormatPr defaultRowHeight="15" outlineLevelRow="0" outlineLevelCol="0" x14ac:dyDescent="55"/>
  <cols>
    <col min="1" max="1" width="90" customWidth="1"/>
  </cols>
  <sheetData>
    <row r="1" spans="1:1" x14ac:dyDescent="0.25">
      <c r="A1" s="13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39</v>
      </c>
    </row>
    <row r="7" spans="1:1" x14ac:dyDescent="0.25">
      <c r="A7" s="14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39</v>
      </c>
    </row>
    <row r="12" spans="1:1" x14ac:dyDescent="0.25">
      <c r="A12" t="s">
        <v>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FormatPr defaultRowHeight="15" outlineLevelRow="0" outlineLevelCol="0" x14ac:dyDescent="55"/>
  <cols>
    <col min="1" max="1" width="100" customWidth="1"/>
  </cols>
  <sheetData>
    <row r="1" spans="1:1" x14ac:dyDescent="0.25">
      <c r="A1" s="13" t="s">
        <v>47</v>
      </c>
    </row>
    <row r="2" spans="1:1" x14ac:dyDescent="0.25">
      <c r="A2" t="s">
        <v>39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39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39</v>
      </c>
    </row>
    <row r="9" spans="1:1" x14ac:dyDescent="0.25">
      <c r="A9" t="s">
        <v>52</v>
      </c>
    </row>
    <row r="10" spans="1:1" x14ac:dyDescent="0.25">
      <c r="A10" t="s">
        <v>39</v>
      </c>
    </row>
    <row r="11" spans="1:1" x14ac:dyDescent="0.25">
      <c r="A11" t="s">
        <v>53</v>
      </c>
    </row>
    <row r="12" spans="1:1" x14ac:dyDescent="0.25">
      <c r="A12" t="s">
        <v>39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39</v>
      </c>
    </row>
    <row r="16" spans="1:1" x14ac:dyDescent="0.25">
      <c r="A16" t="s">
        <v>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Lookup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Dental Finance Partners</dc:creator>
  <dc:title/>
  <dc:subject/>
  <dc:description/>
  <cp:keywords/>
  <cp:category/>
  <cp:lastModifiedBy>Dental Finance Partners</cp:lastModifiedBy>
  <dcterms:created xsi:type="dcterms:W3CDTF">2024-01-01T00:00:00Z</dcterms:created>
  <dcterms:modified xsi:type="dcterms:W3CDTF">2024-01-01T00:00:00Z</dcterms:modified>
</cp:coreProperties>
</file>